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k\TMF\TMF_14\01_reg_kolo_KE\"/>
    </mc:Choice>
  </mc:AlternateContent>
  <bookViews>
    <workbookView xWindow="480" yWindow="45" windowWidth="22995" windowHeight="1003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O10" i="1" l="1"/>
  <c r="H117" i="1" l="1"/>
  <c r="I117" i="1" s="1"/>
  <c r="J117" i="1" s="1"/>
  <c r="L117" i="1" s="1"/>
  <c r="H116" i="1"/>
  <c r="I116" i="1" s="1"/>
  <c r="J116" i="1" s="1"/>
  <c r="L116" i="1" s="1"/>
  <c r="H115" i="1"/>
  <c r="I115" i="1" s="1"/>
  <c r="J115" i="1" s="1"/>
  <c r="L115" i="1" s="1"/>
  <c r="M115" i="1" s="1"/>
  <c r="H110" i="1"/>
  <c r="I110" i="1" s="1"/>
  <c r="J110" i="1" s="1"/>
  <c r="L110" i="1" s="1"/>
  <c r="H109" i="1"/>
  <c r="I109" i="1" s="1"/>
  <c r="J109" i="1" s="1"/>
  <c r="L109" i="1" s="1"/>
  <c r="H108" i="1"/>
  <c r="I108" i="1" s="1"/>
  <c r="J108" i="1" s="1"/>
  <c r="L108" i="1" s="1"/>
  <c r="H103" i="1"/>
  <c r="I103" i="1" s="1"/>
  <c r="J103" i="1" s="1"/>
  <c r="L103" i="1" s="1"/>
  <c r="H102" i="1"/>
  <c r="I102" i="1" s="1"/>
  <c r="J102" i="1" s="1"/>
  <c r="L102" i="1" s="1"/>
  <c r="H101" i="1"/>
  <c r="I101" i="1" s="1"/>
  <c r="J101" i="1" s="1"/>
  <c r="L101" i="1" s="1"/>
  <c r="H94" i="1"/>
  <c r="I94" i="1" s="1"/>
  <c r="H93" i="1"/>
  <c r="I93" i="1" s="1"/>
  <c r="H92" i="1"/>
  <c r="I92" i="1" s="1"/>
  <c r="J92" i="1" s="1"/>
  <c r="L92" i="1" s="1"/>
  <c r="H86" i="1"/>
  <c r="I86" i="1" s="1"/>
  <c r="H85" i="1"/>
  <c r="I85" i="1" s="1"/>
  <c r="H84" i="1"/>
  <c r="I84" i="1" s="1"/>
  <c r="J84" i="1" s="1"/>
  <c r="L84" i="1" s="1"/>
  <c r="H78" i="1"/>
  <c r="I78" i="1" s="1"/>
  <c r="J78" i="1" s="1"/>
  <c r="L78" i="1" s="1"/>
  <c r="H77" i="1"/>
  <c r="I77" i="1" s="1"/>
  <c r="J77" i="1" s="1"/>
  <c r="L77" i="1" s="1"/>
  <c r="H76" i="1"/>
  <c r="I76" i="1" s="1"/>
  <c r="J76" i="1" s="1"/>
  <c r="L76" i="1" s="1"/>
  <c r="H70" i="1"/>
  <c r="I70" i="1" s="1"/>
  <c r="J70" i="1" s="1"/>
  <c r="L70" i="1" s="1"/>
  <c r="H69" i="1"/>
  <c r="I69" i="1" s="1"/>
  <c r="J69" i="1" s="1"/>
  <c r="L69" i="1" s="1"/>
  <c r="H68" i="1"/>
  <c r="I68" i="1" s="1"/>
  <c r="J68" i="1" s="1"/>
  <c r="L68" i="1" s="1"/>
  <c r="H60" i="1"/>
  <c r="I60" i="1" s="1"/>
  <c r="H59" i="1"/>
  <c r="I59" i="1" s="1"/>
  <c r="H58" i="1"/>
  <c r="I58" i="1" s="1"/>
  <c r="J58" i="1" s="1"/>
  <c r="L58" i="1" s="1"/>
  <c r="H52" i="1"/>
  <c r="I52" i="1" s="1"/>
  <c r="H51" i="1"/>
  <c r="I51" i="1" s="1"/>
  <c r="H50" i="1"/>
  <c r="I50" i="1" s="1"/>
  <c r="J50" i="1" s="1"/>
  <c r="L50" i="1" s="1"/>
  <c r="H44" i="1"/>
  <c r="I44" i="1" s="1"/>
  <c r="H43" i="1"/>
  <c r="I43" i="1" s="1"/>
  <c r="H42" i="1"/>
  <c r="I42" i="1" s="1"/>
  <c r="J42" i="1" s="1"/>
  <c r="L42" i="1" s="1"/>
  <c r="H36" i="1"/>
  <c r="I36" i="1" s="1"/>
  <c r="H35" i="1"/>
  <c r="I35" i="1" s="1"/>
  <c r="H34" i="1"/>
  <c r="I34" i="1" s="1"/>
  <c r="J34" i="1" s="1"/>
  <c r="L34" i="1" s="1"/>
  <c r="H27" i="1"/>
  <c r="I27" i="1" s="1"/>
  <c r="H26" i="1"/>
  <c r="I26" i="1" s="1"/>
  <c r="H25" i="1"/>
  <c r="I25" i="1" s="1"/>
  <c r="J25" i="1" s="1"/>
  <c r="L25" i="1" s="1"/>
  <c r="H20" i="1"/>
  <c r="I20" i="1" s="1"/>
  <c r="H19" i="1"/>
  <c r="I19" i="1" s="1"/>
  <c r="H18" i="1"/>
  <c r="I18" i="1" s="1"/>
  <c r="J18" i="1" s="1"/>
  <c r="L18" i="1" s="1"/>
  <c r="H12" i="1"/>
  <c r="I12" i="1" s="1"/>
  <c r="J12" i="1" s="1"/>
  <c r="L12" i="1" s="1"/>
  <c r="H13" i="1"/>
  <c r="I13" i="1" s="1"/>
  <c r="J13" i="1" s="1"/>
  <c r="L13" i="1" s="1"/>
  <c r="M101" i="1" l="1"/>
  <c r="M107" i="1"/>
  <c r="O38" i="1"/>
  <c r="J86" i="1"/>
  <c r="L86" i="1" s="1"/>
  <c r="J93" i="1"/>
  <c r="L93" i="1" s="1"/>
  <c r="J85" i="1"/>
  <c r="L85" i="1" s="1"/>
  <c r="O41" i="1" s="1"/>
  <c r="J94" i="1"/>
  <c r="L94" i="1" s="1"/>
  <c r="O40" i="1" s="1"/>
  <c r="J59" i="1"/>
  <c r="L59" i="1" s="1"/>
  <c r="J60" i="1"/>
  <c r="L60" i="1" s="1"/>
  <c r="J51" i="1"/>
  <c r="L51" i="1" s="1"/>
  <c r="J52" i="1"/>
  <c r="L52" i="1" s="1"/>
  <c r="J43" i="1"/>
  <c r="L43" i="1" s="1"/>
  <c r="J44" i="1"/>
  <c r="L44" i="1" s="1"/>
  <c r="J35" i="1"/>
  <c r="L35" i="1" s="1"/>
  <c r="J36" i="1"/>
  <c r="L36" i="1" s="1"/>
  <c r="J26" i="1"/>
  <c r="L26" i="1" s="1"/>
  <c r="J27" i="1"/>
  <c r="L27" i="1" s="1"/>
  <c r="O11" i="1" s="1"/>
  <c r="O20" i="1" s="1"/>
  <c r="J19" i="1"/>
  <c r="L19" i="1" s="1"/>
  <c r="J20" i="1"/>
  <c r="L20" i="1" s="1"/>
  <c r="H11" i="1"/>
  <c r="I11" i="1" s="1"/>
  <c r="J11" i="1" s="1"/>
  <c r="L11" i="1" s="1"/>
  <c r="O34" i="1" l="1"/>
  <c r="O33" i="1"/>
  <c r="O32" i="1"/>
  <c r="O23" i="1" s="1"/>
  <c r="O35" i="1"/>
  <c r="O26" i="1" s="1"/>
  <c r="O25" i="1"/>
  <c r="O39" i="1"/>
  <c r="O24" i="1" s="1"/>
  <c r="O19" i="1"/>
  <c r="O12" i="1"/>
  <c r="O21" i="1" s="1"/>
</calcChain>
</file>

<file path=xl/sharedStrings.xml><?xml version="1.0" encoding="utf-8"?>
<sst xmlns="http://schemas.openxmlformats.org/spreadsheetml/2006/main" count="359" uniqueCount="54">
  <si>
    <t>Názov úlohy</t>
  </si>
  <si>
    <t>referent</t>
  </si>
  <si>
    <t>oponent</t>
  </si>
  <si>
    <t>recenzent</t>
  </si>
  <si>
    <t>H3</t>
  </si>
  <si>
    <t>H4</t>
  </si>
  <si>
    <t>Spolu</t>
  </si>
  <si>
    <t>koeficient</t>
  </si>
  <si>
    <t>Body celkom</t>
  </si>
  <si>
    <t>Body pre SSOŠ Poprad</t>
  </si>
  <si>
    <t>Body pre SPŠ Snina</t>
  </si>
  <si>
    <t>Body pre Gymnázium Gelnica</t>
  </si>
  <si>
    <t>Priemerná známka</t>
  </si>
  <si>
    <t>Mistnosť:</t>
  </si>
  <si>
    <t>P/15, Jesenná 5, suterén</t>
  </si>
  <si>
    <t>Komisia:</t>
  </si>
  <si>
    <t>RNDr. Jozef Hanč, PhD.</t>
  </si>
  <si>
    <t>doc. RNDr. Jozef Strečka, PhD.</t>
  </si>
  <si>
    <t>RNDr. Ľubomír Mucha</t>
  </si>
  <si>
    <t>Mgr. Lenka Romanová</t>
  </si>
  <si>
    <t>priemer NN a NV</t>
  </si>
  <si>
    <t>P/19, Jesenná 5, suterén</t>
  </si>
  <si>
    <t>pozorovateľ</t>
  </si>
  <si>
    <t>-</t>
  </si>
  <si>
    <t>Body pre Gymnázium Poštová</t>
  </si>
  <si>
    <t>Body pre Gymnázium Alejová</t>
  </si>
  <si>
    <t>Body pre Gymnázium PH Michalovce</t>
  </si>
  <si>
    <t>Body pre JAR Prešov</t>
  </si>
  <si>
    <t>H1</t>
  </si>
  <si>
    <t>H2</t>
  </si>
  <si>
    <t>odmietnuté:</t>
  </si>
  <si>
    <t>SSOŠ Poprad</t>
  </si>
  <si>
    <t>SPŠ Snina</t>
  </si>
  <si>
    <t>Gelnica</t>
  </si>
  <si>
    <t>Zaťažená obruč</t>
  </si>
  <si>
    <t>Skrútené lano</t>
  </si>
  <si>
    <t>Studený balón</t>
  </si>
  <si>
    <t>Mrznutie kvapky</t>
  </si>
  <si>
    <t>Gumový motor</t>
  </si>
  <si>
    <t>poštová</t>
  </si>
  <si>
    <t>Hologram</t>
  </si>
  <si>
    <t>Michalovce</t>
  </si>
  <si>
    <t>alejova</t>
  </si>
  <si>
    <t>presov</t>
  </si>
  <si>
    <t>michalovce</t>
  </si>
  <si>
    <t>postova</t>
  </si>
  <si>
    <t>Alejova</t>
  </si>
  <si>
    <t>poobede</t>
  </si>
  <si>
    <t>Skrutene lano</t>
  </si>
  <si>
    <t>Magneticke brzdy</t>
  </si>
  <si>
    <t>celkovo</t>
  </si>
  <si>
    <t>Gumickovy motor</t>
  </si>
  <si>
    <t>doobeda</t>
  </si>
  <si>
    <t>Miestnosť: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</si>
</sst>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0" fillId="0" borderId="5" xfId="0" applyFill="1" applyBorder="1" applyAlignment="1">
      <alignment horizontal="left" vertical="center"/>
    </xf>
    <xf numFmtId="0" fontId="0" fillId="3" borderId="0" xfId="0" applyFill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2" fontId="0" fillId="0" borderId="0" xfId="0" applyNumberFormat="1"/>
    <xf numFmtId="2" fontId="0" fillId="0" borderId="0" xfId="0" applyNumberFormat="1" applyAlignment="1"/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2" borderId="1" xfId="0" applyNumberFormat="1" applyFill="1" applyBorder="1"/>
    <xf numFmtId="164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zoomScale="70" zoomScaleNormal="70" workbookViewId="0">
      <selection activeCell="P29" sqref="P29"/>
    </sheetView>
  </sheetViews>
  <sheetFormatPr defaultRowHeight="15" x14ac:dyDescent="0.25"/>
  <cols>
    <col min="1" max="1" width="11.85546875" customWidth="1"/>
    <col min="2" max="2" width="8.85546875" customWidth="1"/>
    <col min="8" max="8" width="19.5703125" customWidth="1"/>
    <col min="10" max="10" width="22" customWidth="1"/>
    <col min="11" max="11" width="11.42578125" customWidth="1"/>
    <col min="12" max="12" width="15.5703125" customWidth="1"/>
    <col min="13" max="13" width="24.28515625" customWidth="1"/>
    <col min="14" max="14" width="33" customWidth="1"/>
    <col min="15" max="15" width="11.85546875" style="22" bestFit="1" customWidth="1"/>
    <col min="16" max="16" width="6.7109375" style="26" customWidth="1"/>
  </cols>
  <sheetData>
    <row r="1" spans="1:16" x14ac:dyDescent="0.25">
      <c r="A1" s="13" t="s">
        <v>13</v>
      </c>
      <c r="B1" s="19" t="s">
        <v>14</v>
      </c>
      <c r="C1" s="19"/>
      <c r="D1" s="19"/>
      <c r="E1" s="13" t="s">
        <v>52</v>
      </c>
    </row>
    <row r="2" spans="1:16" x14ac:dyDescent="0.25">
      <c r="B2" s="3"/>
      <c r="C2" s="3"/>
      <c r="D2" s="3"/>
    </row>
    <row r="3" spans="1:16" x14ac:dyDescent="0.25">
      <c r="A3" t="s">
        <v>15</v>
      </c>
      <c r="B3" s="18" t="s">
        <v>16</v>
      </c>
      <c r="C3" s="18"/>
      <c r="D3" s="18"/>
    </row>
    <row r="4" spans="1:16" x14ac:dyDescent="0.25">
      <c r="B4" s="18" t="s">
        <v>17</v>
      </c>
      <c r="C4" s="18"/>
      <c r="D4" s="18"/>
    </row>
    <row r="5" spans="1:16" x14ac:dyDescent="0.25">
      <c r="B5" s="18" t="s">
        <v>18</v>
      </c>
      <c r="C5" s="18"/>
      <c r="D5" s="18"/>
    </row>
    <row r="6" spans="1:16" x14ac:dyDescent="0.25">
      <c r="B6" s="18" t="s">
        <v>19</v>
      </c>
      <c r="C6" s="18"/>
      <c r="D6" s="18"/>
    </row>
    <row r="7" spans="1:16" x14ac:dyDescent="0.25">
      <c r="B7" s="18"/>
      <c r="C7" s="18"/>
      <c r="D7" s="18"/>
    </row>
    <row r="9" spans="1:16" s="2" customFormat="1" x14ac:dyDescent="0.25">
      <c r="A9" s="4" t="s">
        <v>0</v>
      </c>
      <c r="B9" s="4"/>
      <c r="C9" s="14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9" t="s">
        <v>30</v>
      </c>
      <c r="O9" s="23"/>
      <c r="P9" s="26"/>
    </row>
    <row r="10" spans="1:16" s="1" customFormat="1" x14ac:dyDescent="0.25">
      <c r="A10" s="15"/>
      <c r="B10" s="16"/>
      <c r="C10" s="17"/>
      <c r="D10" s="6" t="s">
        <v>28</v>
      </c>
      <c r="E10" s="6" t="s">
        <v>29</v>
      </c>
      <c r="F10" s="6" t="s">
        <v>4</v>
      </c>
      <c r="G10" s="6" t="s">
        <v>5</v>
      </c>
      <c r="H10" s="6" t="s">
        <v>20</v>
      </c>
      <c r="I10" s="5" t="s">
        <v>6</v>
      </c>
      <c r="J10" s="5" t="s">
        <v>12</v>
      </c>
      <c r="K10" s="5" t="s">
        <v>7</v>
      </c>
      <c r="L10" s="5" t="s">
        <v>8</v>
      </c>
      <c r="M10" s="1" t="s">
        <v>34</v>
      </c>
      <c r="N10" s="1" t="s">
        <v>9</v>
      </c>
      <c r="O10" s="24">
        <f>L11+L20+L26</f>
        <v>37.166666666666671</v>
      </c>
      <c r="P10" s="26"/>
    </row>
    <row r="11" spans="1:16" x14ac:dyDescent="0.25">
      <c r="A11" s="4" t="s">
        <v>1</v>
      </c>
      <c r="B11" s="14" t="s">
        <v>31</v>
      </c>
      <c r="C11" s="14"/>
      <c r="D11" s="4">
        <v>5</v>
      </c>
      <c r="E11" s="4">
        <v>5</v>
      </c>
      <c r="F11" s="4">
        <v>6</v>
      </c>
      <c r="G11" s="4">
        <v>6</v>
      </c>
      <c r="H11" s="4">
        <f>(MIN(D11:G11)+MAX(D11:G11))/2</f>
        <v>5.5</v>
      </c>
      <c r="I11" s="4">
        <f>SUM(D11:H11)-MIN(D11:G11)-MAX(D11:G11)</f>
        <v>16.5</v>
      </c>
      <c r="J11" s="4">
        <f>I11/3</f>
        <v>5.5</v>
      </c>
      <c r="K11" s="4">
        <v>3</v>
      </c>
      <c r="L11" s="4">
        <f>J11*K11</f>
        <v>16.5</v>
      </c>
      <c r="M11" t="s">
        <v>35</v>
      </c>
      <c r="N11" t="s">
        <v>10</v>
      </c>
      <c r="O11" s="23">
        <f>L12+L18+L27</f>
        <v>27.500000000000004</v>
      </c>
    </row>
    <row r="12" spans="1:16" x14ac:dyDescent="0.25">
      <c r="A12" s="4" t="s">
        <v>2</v>
      </c>
      <c r="B12" s="14" t="s">
        <v>32</v>
      </c>
      <c r="C12" s="14"/>
      <c r="D12" s="4">
        <v>4</v>
      </c>
      <c r="E12" s="4">
        <v>4</v>
      </c>
      <c r="F12" s="4">
        <v>5</v>
      </c>
      <c r="G12" s="4">
        <v>4</v>
      </c>
      <c r="H12" s="4">
        <f t="shared" ref="H12:H13" si="0">(MIN(D12:G12)+MAX(D12:G12))/2</f>
        <v>4.5</v>
      </c>
      <c r="I12" s="4">
        <f t="shared" ref="I12:I13" si="1">SUM(D12:H12)-MIN(D12:G12)-MAX(D12:G12)</f>
        <v>12.5</v>
      </c>
      <c r="J12" s="4">
        <f t="shared" ref="J12:J13" si="2">I12/3</f>
        <v>4.166666666666667</v>
      </c>
      <c r="K12" s="4">
        <v>2</v>
      </c>
      <c r="L12" s="4">
        <f t="shared" ref="L12:L13" si="3">J12*K12</f>
        <v>8.3333333333333339</v>
      </c>
      <c r="N12" t="s">
        <v>11</v>
      </c>
      <c r="O12" s="23">
        <f>L13+L19+L25</f>
        <v>43.5</v>
      </c>
    </row>
    <row r="13" spans="1:16" x14ac:dyDescent="0.25">
      <c r="A13" s="4" t="s">
        <v>3</v>
      </c>
      <c r="B13" s="14" t="s">
        <v>33</v>
      </c>
      <c r="C13" s="14"/>
      <c r="D13" s="4">
        <v>6</v>
      </c>
      <c r="E13" s="4">
        <v>5</v>
      </c>
      <c r="F13" s="4">
        <v>7</v>
      </c>
      <c r="G13" s="4">
        <v>7</v>
      </c>
      <c r="H13" s="4">
        <f t="shared" si="0"/>
        <v>6</v>
      </c>
      <c r="I13" s="4">
        <f t="shared" si="1"/>
        <v>19</v>
      </c>
      <c r="J13" s="4">
        <f t="shared" si="2"/>
        <v>6.333333333333333</v>
      </c>
      <c r="K13" s="4">
        <v>1</v>
      </c>
      <c r="L13" s="4">
        <f t="shared" si="3"/>
        <v>6.333333333333333</v>
      </c>
    </row>
    <row r="14" spans="1:16" x14ac:dyDescent="0.25">
      <c r="N14" s="1" t="s">
        <v>9</v>
      </c>
      <c r="O14" s="22">
        <v>41.5</v>
      </c>
    </row>
    <row r="15" spans="1:16" x14ac:dyDescent="0.25">
      <c r="N15" t="s">
        <v>10</v>
      </c>
      <c r="O15" s="22">
        <v>35.83</v>
      </c>
    </row>
    <row r="16" spans="1:16" s="2" customFormat="1" x14ac:dyDescent="0.25">
      <c r="A16" s="4" t="s">
        <v>0</v>
      </c>
      <c r="B16" s="4"/>
      <c r="C16" s="14" t="s">
        <v>34</v>
      </c>
      <c r="D16" s="14"/>
      <c r="E16" s="14"/>
      <c r="F16" s="14"/>
      <c r="G16" s="14"/>
      <c r="H16" s="14"/>
      <c r="I16" s="14"/>
      <c r="J16" s="14"/>
      <c r="K16" s="14"/>
      <c r="L16" s="14"/>
      <c r="M16" s="9" t="s">
        <v>30</v>
      </c>
      <c r="N16" t="s">
        <v>11</v>
      </c>
      <c r="O16" s="23">
        <v>44</v>
      </c>
      <c r="P16" s="26"/>
    </row>
    <row r="17" spans="1:16" s="1" customFormat="1" x14ac:dyDescent="0.25">
      <c r="A17" s="15"/>
      <c r="B17" s="16"/>
      <c r="C17" s="17"/>
      <c r="D17" s="6" t="s">
        <v>28</v>
      </c>
      <c r="E17" s="6" t="s">
        <v>29</v>
      </c>
      <c r="F17" s="6" t="s">
        <v>4</v>
      </c>
      <c r="G17" s="6" t="s">
        <v>5</v>
      </c>
      <c r="H17" s="6" t="s">
        <v>20</v>
      </c>
      <c r="I17" s="5" t="s">
        <v>6</v>
      </c>
      <c r="J17" s="5" t="s">
        <v>12</v>
      </c>
      <c r="K17" s="5" t="s">
        <v>7</v>
      </c>
      <c r="L17" s="5" t="s">
        <v>8</v>
      </c>
      <c r="O17" s="25"/>
      <c r="P17" s="26"/>
    </row>
    <row r="18" spans="1:16" x14ac:dyDescent="0.25">
      <c r="A18" s="4" t="s">
        <v>1</v>
      </c>
      <c r="B18" s="14" t="s">
        <v>32</v>
      </c>
      <c r="C18" s="14"/>
      <c r="D18" s="4">
        <v>4</v>
      </c>
      <c r="E18" s="4">
        <v>4</v>
      </c>
      <c r="F18" s="4">
        <v>4</v>
      </c>
      <c r="G18" s="4">
        <v>6</v>
      </c>
      <c r="H18" s="4">
        <f>(MIN(D18:G18)+MAX(D18:G18))/2</f>
        <v>5</v>
      </c>
      <c r="I18" s="4">
        <f>SUM(D18:H18)-MIN(D18:G18)-MAX(D18:G18)</f>
        <v>13</v>
      </c>
      <c r="J18" s="4">
        <f>I18/3</f>
        <v>4.333333333333333</v>
      </c>
      <c r="K18" s="4">
        <v>3</v>
      </c>
      <c r="L18" s="4">
        <f>J18*K18</f>
        <v>13</v>
      </c>
    </row>
    <row r="19" spans="1:16" ht="18.75" x14ac:dyDescent="0.25">
      <c r="A19" s="4" t="s">
        <v>2</v>
      </c>
      <c r="B19" s="14" t="s">
        <v>33</v>
      </c>
      <c r="C19" s="14"/>
      <c r="D19" s="4">
        <v>7</v>
      </c>
      <c r="E19" s="4">
        <v>7</v>
      </c>
      <c r="F19" s="4">
        <v>6</v>
      </c>
      <c r="G19" s="4">
        <v>7</v>
      </c>
      <c r="H19" s="4">
        <f t="shared" ref="H19:H20" si="4">(MIN(D19:G19)+MAX(D19:G19))/2</f>
        <v>6.5</v>
      </c>
      <c r="I19" s="4">
        <f t="shared" ref="I19:I20" si="5">SUM(D19:H19)-MIN(D19:G19)-MAX(D19:G19)</f>
        <v>20.5</v>
      </c>
      <c r="J19" s="4">
        <f t="shared" ref="J19:J20" si="6">I19/3</f>
        <v>6.833333333333333</v>
      </c>
      <c r="K19" s="4">
        <v>2</v>
      </c>
      <c r="L19" s="4">
        <f t="shared" ref="L19:L20" si="7">J19*K19</f>
        <v>13.666666666666666</v>
      </c>
      <c r="N19" s="10" t="s">
        <v>9</v>
      </c>
      <c r="O19" s="28">
        <f>O10+O14</f>
        <v>78.666666666666671</v>
      </c>
      <c r="P19" s="27">
        <v>5</v>
      </c>
    </row>
    <row r="20" spans="1:16" ht="18.75" x14ac:dyDescent="0.25">
      <c r="A20" s="4" t="s">
        <v>3</v>
      </c>
      <c r="B20" s="14" t="s">
        <v>31</v>
      </c>
      <c r="C20" s="14"/>
      <c r="D20" s="4">
        <v>9</v>
      </c>
      <c r="E20" s="4">
        <v>7</v>
      </c>
      <c r="F20" s="4">
        <v>7</v>
      </c>
      <c r="G20" s="4">
        <v>8</v>
      </c>
      <c r="H20" s="4">
        <f t="shared" si="4"/>
        <v>8</v>
      </c>
      <c r="I20" s="4">
        <f t="shared" si="5"/>
        <v>23</v>
      </c>
      <c r="J20" s="4">
        <f t="shared" si="6"/>
        <v>7.666666666666667</v>
      </c>
      <c r="K20" s="4">
        <v>1</v>
      </c>
      <c r="L20" s="4">
        <f t="shared" si="7"/>
        <v>7.666666666666667</v>
      </c>
      <c r="N20" s="11" t="s">
        <v>10</v>
      </c>
      <c r="O20" s="28">
        <f>O11+O15</f>
        <v>63.33</v>
      </c>
      <c r="P20" s="27">
        <v>7</v>
      </c>
    </row>
    <row r="21" spans="1:16" ht="18.75" x14ac:dyDescent="0.25">
      <c r="N21" s="11" t="s">
        <v>11</v>
      </c>
      <c r="O21" s="28">
        <f>O12+O16</f>
        <v>87.5</v>
      </c>
      <c r="P21" s="27">
        <v>2</v>
      </c>
    </row>
    <row r="22" spans="1:16" ht="18.75" x14ac:dyDescent="0.25">
      <c r="O22" s="29"/>
      <c r="P22" s="27"/>
    </row>
    <row r="23" spans="1:16" s="2" customFormat="1" ht="18.75" x14ac:dyDescent="0.25">
      <c r="A23" s="4" t="s">
        <v>0</v>
      </c>
      <c r="B23" s="4"/>
      <c r="C23" s="14" t="s">
        <v>38</v>
      </c>
      <c r="D23" s="14"/>
      <c r="E23" s="14"/>
      <c r="F23" s="14"/>
      <c r="G23" s="14"/>
      <c r="H23" s="14"/>
      <c r="I23" s="14"/>
      <c r="J23" s="14"/>
      <c r="K23" s="14"/>
      <c r="L23" s="14"/>
      <c r="M23" s="9" t="s">
        <v>30</v>
      </c>
      <c r="N23" s="11" t="s">
        <v>24</v>
      </c>
      <c r="O23" s="28">
        <f>O32+O38</f>
        <v>88.166666666666657</v>
      </c>
      <c r="P23" s="27">
        <v>3</v>
      </c>
    </row>
    <row r="24" spans="1:16" s="1" customFormat="1" ht="18.75" x14ac:dyDescent="0.25">
      <c r="A24" s="15"/>
      <c r="B24" s="16"/>
      <c r="C24" s="17"/>
      <c r="D24" s="6" t="s">
        <v>28</v>
      </c>
      <c r="E24" s="6" t="s">
        <v>29</v>
      </c>
      <c r="F24" s="6" t="s">
        <v>4</v>
      </c>
      <c r="G24" s="6" t="s">
        <v>5</v>
      </c>
      <c r="H24" s="6" t="s">
        <v>20</v>
      </c>
      <c r="I24" s="5" t="s">
        <v>6</v>
      </c>
      <c r="J24" s="5" t="s">
        <v>12</v>
      </c>
      <c r="K24" s="5" t="s">
        <v>7</v>
      </c>
      <c r="L24" s="5" t="s">
        <v>8</v>
      </c>
      <c r="M24" s="1" t="s">
        <v>37</v>
      </c>
      <c r="N24" s="11" t="s">
        <v>25</v>
      </c>
      <c r="O24" s="28">
        <f>O33+O39</f>
        <v>68</v>
      </c>
      <c r="P24" s="27">
        <v>6</v>
      </c>
    </row>
    <row r="25" spans="1:16" ht="18.75" x14ac:dyDescent="0.25">
      <c r="A25" s="4" t="s">
        <v>1</v>
      </c>
      <c r="B25" s="14" t="s">
        <v>33</v>
      </c>
      <c r="C25" s="14"/>
      <c r="D25" s="4">
        <v>8</v>
      </c>
      <c r="E25" s="4">
        <v>8</v>
      </c>
      <c r="F25" s="4">
        <v>7</v>
      </c>
      <c r="G25" s="4">
        <v>8</v>
      </c>
      <c r="H25" s="4">
        <f>(MIN(D25:G25)+MAX(D25:G25))/2</f>
        <v>7.5</v>
      </c>
      <c r="I25" s="4">
        <f>SUM(D25:H25)-MIN(D25:G25)-MAX(D25:G25)</f>
        <v>23.5</v>
      </c>
      <c r="J25" s="4">
        <f>I25/3</f>
        <v>7.833333333333333</v>
      </c>
      <c r="K25" s="4">
        <v>3</v>
      </c>
      <c r="L25" s="4">
        <f>J25*K25</f>
        <v>23.5</v>
      </c>
      <c r="N25" s="11" t="s">
        <v>26</v>
      </c>
      <c r="O25" s="28">
        <f>O34+O40</f>
        <v>94.333333333333343</v>
      </c>
      <c r="P25" s="27">
        <v>1</v>
      </c>
    </row>
    <row r="26" spans="1:16" ht="18.75" x14ac:dyDescent="0.25">
      <c r="A26" s="4" t="s">
        <v>2</v>
      </c>
      <c r="B26" s="14" t="s">
        <v>31</v>
      </c>
      <c r="C26" s="14"/>
      <c r="D26" s="4">
        <v>7</v>
      </c>
      <c r="E26" s="4">
        <v>7</v>
      </c>
      <c r="F26" s="4">
        <v>6</v>
      </c>
      <c r="G26" s="4">
        <v>6</v>
      </c>
      <c r="H26" s="4">
        <f t="shared" ref="H26:H27" si="8">(MIN(D26:G26)+MAX(D26:G26))/2</f>
        <v>6.5</v>
      </c>
      <c r="I26" s="4">
        <f t="shared" ref="I26:I27" si="9">SUM(D26:H26)-MIN(D26:G26)-MAX(D26:G26)</f>
        <v>19.5</v>
      </c>
      <c r="J26" s="4">
        <f t="shared" ref="J26:J27" si="10">I26/3</f>
        <v>6.5</v>
      </c>
      <c r="K26" s="4">
        <v>2</v>
      </c>
      <c r="L26" s="4">
        <f t="shared" ref="L26:L27" si="11">J26*K26</f>
        <v>13</v>
      </c>
      <c r="N26" s="11" t="s">
        <v>27</v>
      </c>
      <c r="O26" s="28">
        <f>O35+O41</f>
        <v>87.166666666666671</v>
      </c>
      <c r="P26" s="27">
        <v>4</v>
      </c>
    </row>
    <row r="27" spans="1:16" x14ac:dyDescent="0.25">
      <c r="A27" s="4" t="s">
        <v>3</v>
      </c>
      <c r="B27" s="14" t="s">
        <v>32</v>
      </c>
      <c r="C27" s="14"/>
      <c r="D27" s="4">
        <v>7</v>
      </c>
      <c r="E27" s="4">
        <v>6</v>
      </c>
      <c r="F27" s="4">
        <v>6</v>
      </c>
      <c r="G27" s="4">
        <v>6</v>
      </c>
      <c r="H27" s="4">
        <f t="shared" si="8"/>
        <v>6.5</v>
      </c>
      <c r="I27" s="4">
        <f t="shared" si="9"/>
        <v>18.5</v>
      </c>
      <c r="J27" s="4">
        <f t="shared" si="10"/>
        <v>6.166666666666667</v>
      </c>
      <c r="K27" s="4">
        <v>1</v>
      </c>
      <c r="L27" s="4">
        <f t="shared" si="11"/>
        <v>6.166666666666667</v>
      </c>
    </row>
    <row r="29" spans="1:16" x14ac:dyDescent="0.25">
      <c r="A29" s="13" t="s">
        <v>13</v>
      </c>
      <c r="B29" s="19" t="s">
        <v>21</v>
      </c>
      <c r="C29" s="19"/>
      <c r="D29" s="19"/>
      <c r="E29" s="13" t="s">
        <v>52</v>
      </c>
    </row>
    <row r="30" spans="1:16" x14ac:dyDescent="0.25">
      <c r="B30" s="18"/>
      <c r="C30" s="18"/>
      <c r="D30" s="18"/>
    </row>
    <row r="32" spans="1:16" x14ac:dyDescent="0.25">
      <c r="A32" s="4" t="s">
        <v>0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N32" t="s">
        <v>24</v>
      </c>
      <c r="O32" s="22">
        <f>SUM(L34:L36)</f>
        <v>37.333333333333329</v>
      </c>
    </row>
    <row r="33" spans="1:15" x14ac:dyDescent="0.25">
      <c r="A33" s="15"/>
      <c r="B33" s="16"/>
      <c r="C33" s="17"/>
      <c r="D33" s="6" t="s">
        <v>28</v>
      </c>
      <c r="E33" s="6" t="s">
        <v>29</v>
      </c>
      <c r="F33" s="6" t="s">
        <v>4</v>
      </c>
      <c r="G33" s="6" t="s">
        <v>5</v>
      </c>
      <c r="H33" s="6" t="s">
        <v>20</v>
      </c>
      <c r="I33" s="5" t="s">
        <v>6</v>
      </c>
      <c r="J33" s="5" t="s">
        <v>12</v>
      </c>
      <c r="K33" s="5" t="s">
        <v>7</v>
      </c>
      <c r="L33" s="5" t="s">
        <v>8</v>
      </c>
      <c r="N33" t="s">
        <v>25</v>
      </c>
      <c r="O33" s="22">
        <f>SUM(L42:L44)</f>
        <v>27.666666666666664</v>
      </c>
    </row>
    <row r="34" spans="1:15" x14ac:dyDescent="0.25">
      <c r="A34" s="4" t="s">
        <v>1</v>
      </c>
      <c r="B34" s="14" t="s">
        <v>39</v>
      </c>
      <c r="C34" s="14"/>
      <c r="D34" s="4">
        <v>6</v>
      </c>
      <c r="E34" s="4">
        <v>5</v>
      </c>
      <c r="F34" s="4">
        <v>5</v>
      </c>
      <c r="G34" s="4">
        <v>6</v>
      </c>
      <c r="H34" s="4">
        <f>(MIN(D34:G34)+MAX(D34:G34))/2</f>
        <v>5.5</v>
      </c>
      <c r="I34" s="4">
        <f>SUM(D34:H34)-MIN(D34:G34)-MAX(D34:G34)</f>
        <v>16.5</v>
      </c>
      <c r="J34" s="4">
        <f>I34/3</f>
        <v>5.5</v>
      </c>
      <c r="K34" s="4">
        <v>3</v>
      </c>
      <c r="L34" s="4">
        <f>J34*K34</f>
        <v>16.5</v>
      </c>
      <c r="N34" t="s">
        <v>26</v>
      </c>
      <c r="O34" s="22">
        <f>SUM(L58:L60)</f>
        <v>44.333333333333336</v>
      </c>
    </row>
    <row r="35" spans="1:15" x14ac:dyDescent="0.25">
      <c r="A35" s="4" t="s">
        <v>2</v>
      </c>
      <c r="B35" s="14" t="s">
        <v>45</v>
      </c>
      <c r="C35" s="14"/>
      <c r="D35" s="4">
        <v>6</v>
      </c>
      <c r="E35" s="4">
        <v>7</v>
      </c>
      <c r="F35" s="4">
        <v>7</v>
      </c>
      <c r="G35" s="4">
        <v>7</v>
      </c>
      <c r="H35" s="4">
        <f t="shared" ref="H35:H36" si="12">(MIN(D35:G35)+MAX(D35:G35))/2</f>
        <v>6.5</v>
      </c>
      <c r="I35" s="4">
        <f t="shared" ref="I35:I36" si="13">SUM(D35:H35)-MIN(D35:G35)-MAX(D35:G35)</f>
        <v>20.5</v>
      </c>
      <c r="J35" s="4">
        <f t="shared" ref="J35:J36" si="14">I35/3</f>
        <v>6.833333333333333</v>
      </c>
      <c r="K35" s="4">
        <v>2</v>
      </c>
      <c r="L35" s="4">
        <f t="shared" ref="L35:L36" si="15">J35*K35</f>
        <v>13.666666666666666</v>
      </c>
      <c r="N35" t="s">
        <v>27</v>
      </c>
      <c r="O35" s="22">
        <f>SUM(L50:L52)</f>
        <v>39.666666666666671</v>
      </c>
    </row>
    <row r="36" spans="1:15" x14ac:dyDescent="0.25">
      <c r="A36" s="4" t="s">
        <v>3</v>
      </c>
      <c r="B36" s="14" t="s">
        <v>45</v>
      </c>
      <c r="C36" s="14"/>
      <c r="D36" s="4">
        <v>7</v>
      </c>
      <c r="E36" s="4">
        <v>7</v>
      </c>
      <c r="F36" s="4">
        <v>7</v>
      </c>
      <c r="G36" s="4">
        <v>8</v>
      </c>
      <c r="H36" s="4">
        <f t="shared" si="12"/>
        <v>7.5</v>
      </c>
      <c r="I36" s="4">
        <f t="shared" si="13"/>
        <v>21.5</v>
      </c>
      <c r="J36" s="4">
        <f t="shared" si="14"/>
        <v>7.166666666666667</v>
      </c>
      <c r="K36" s="4">
        <v>1</v>
      </c>
      <c r="L36" s="4">
        <f t="shared" si="15"/>
        <v>7.166666666666667</v>
      </c>
    </row>
    <row r="37" spans="1:15" x14ac:dyDescent="0.25">
      <c r="A37" s="7" t="s">
        <v>22</v>
      </c>
      <c r="B37" s="20"/>
      <c r="C37" s="21"/>
      <c r="D37" s="8" t="s">
        <v>23</v>
      </c>
      <c r="E37" s="8" t="s">
        <v>23</v>
      </c>
      <c r="F37" s="8" t="s">
        <v>23</v>
      </c>
      <c r="G37" s="8" t="s">
        <v>23</v>
      </c>
      <c r="H37" s="8" t="s">
        <v>23</v>
      </c>
      <c r="I37" s="8" t="s">
        <v>23</v>
      </c>
      <c r="J37" s="8" t="s">
        <v>23</v>
      </c>
      <c r="K37" s="8" t="s">
        <v>23</v>
      </c>
      <c r="L37" s="8" t="s">
        <v>23</v>
      </c>
    </row>
    <row r="38" spans="1:15" x14ac:dyDescent="0.25">
      <c r="N38" t="s">
        <v>24</v>
      </c>
      <c r="O38" s="22">
        <f>L70+L77+L84</f>
        <v>50.833333333333329</v>
      </c>
    </row>
    <row r="39" spans="1:15" x14ac:dyDescent="0.25">
      <c r="N39" t="s">
        <v>25</v>
      </c>
      <c r="O39" s="22">
        <f>L68+L86+L93</f>
        <v>40.333333333333329</v>
      </c>
    </row>
    <row r="40" spans="1:15" x14ac:dyDescent="0.25">
      <c r="A40" s="4" t="s">
        <v>0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N40" t="s">
        <v>26</v>
      </c>
      <c r="O40" s="22">
        <f>L69+L76+L94</f>
        <v>50.000000000000007</v>
      </c>
    </row>
    <row r="41" spans="1:15" x14ac:dyDescent="0.25">
      <c r="A41" s="15"/>
      <c r="B41" s="16"/>
      <c r="C41" s="17"/>
      <c r="D41" s="6" t="s">
        <v>28</v>
      </c>
      <c r="E41" s="6" t="s">
        <v>29</v>
      </c>
      <c r="F41" s="6" t="s">
        <v>4</v>
      </c>
      <c r="G41" s="6" t="s">
        <v>5</v>
      </c>
      <c r="H41" s="6" t="s">
        <v>20</v>
      </c>
      <c r="I41" s="5" t="s">
        <v>6</v>
      </c>
      <c r="J41" s="5" t="s">
        <v>12</v>
      </c>
      <c r="K41" s="5" t="s">
        <v>7</v>
      </c>
      <c r="L41" s="5" t="s">
        <v>8</v>
      </c>
      <c r="N41" t="s">
        <v>27</v>
      </c>
      <c r="O41" s="22">
        <f>L78+L85+L92</f>
        <v>47.5</v>
      </c>
    </row>
    <row r="42" spans="1:15" x14ac:dyDescent="0.25">
      <c r="A42" s="4" t="s">
        <v>1</v>
      </c>
      <c r="B42" s="14" t="s">
        <v>42</v>
      </c>
      <c r="C42" s="14"/>
      <c r="D42" s="4">
        <v>4</v>
      </c>
      <c r="E42" s="4">
        <v>3</v>
      </c>
      <c r="F42" s="4">
        <v>4</v>
      </c>
      <c r="G42" s="4">
        <v>4</v>
      </c>
      <c r="H42" s="4">
        <f>(MIN(D42:G42)+MAX(D42:G42))/2</f>
        <v>3.5</v>
      </c>
      <c r="I42" s="4">
        <f>SUM(D42:H42)-MIN(D42:G42)-MAX(D42:G42)</f>
        <v>11.5</v>
      </c>
      <c r="J42" s="4">
        <f>I42/3</f>
        <v>3.8333333333333335</v>
      </c>
      <c r="K42" s="4">
        <v>3</v>
      </c>
      <c r="L42" s="4">
        <f>J42*K42</f>
        <v>11.5</v>
      </c>
    </row>
    <row r="43" spans="1:15" x14ac:dyDescent="0.25">
      <c r="A43" s="4" t="s">
        <v>2</v>
      </c>
      <c r="B43" s="14" t="s">
        <v>42</v>
      </c>
      <c r="C43" s="14"/>
      <c r="D43" s="4">
        <v>5</v>
      </c>
      <c r="E43" s="4">
        <v>5</v>
      </c>
      <c r="F43" s="4">
        <v>5</v>
      </c>
      <c r="G43" s="4">
        <v>7</v>
      </c>
      <c r="H43" s="4">
        <f t="shared" ref="H43:H44" si="16">(MIN(D43:G43)+MAX(D43:G43))/2</f>
        <v>6</v>
      </c>
      <c r="I43" s="4">
        <f t="shared" ref="I43:I44" si="17">SUM(D43:H43)-MIN(D43:G43)-MAX(D43:G43)</f>
        <v>16</v>
      </c>
      <c r="J43" s="4">
        <f t="shared" ref="J43:J44" si="18">I43/3</f>
        <v>5.333333333333333</v>
      </c>
      <c r="K43" s="4">
        <v>2</v>
      </c>
      <c r="L43" s="4">
        <f t="shared" ref="L43:L44" si="19">J43*K43</f>
        <v>10.666666666666666</v>
      </c>
    </row>
    <row r="44" spans="1:15" x14ac:dyDescent="0.25">
      <c r="A44" s="4" t="s">
        <v>3</v>
      </c>
      <c r="B44" s="14" t="s">
        <v>42</v>
      </c>
      <c r="C44" s="14"/>
      <c r="D44" s="4">
        <v>5</v>
      </c>
      <c r="E44" s="4">
        <v>5</v>
      </c>
      <c r="F44" s="4">
        <v>6</v>
      </c>
      <c r="G44" s="4">
        <v>6</v>
      </c>
      <c r="H44" s="4">
        <f t="shared" si="16"/>
        <v>5.5</v>
      </c>
      <c r="I44" s="4">
        <f t="shared" si="17"/>
        <v>16.5</v>
      </c>
      <c r="J44" s="4">
        <f t="shared" si="18"/>
        <v>5.5</v>
      </c>
      <c r="K44" s="4">
        <v>1</v>
      </c>
      <c r="L44" s="4">
        <f t="shared" si="19"/>
        <v>5.5</v>
      </c>
    </row>
    <row r="45" spans="1:15" x14ac:dyDescent="0.25">
      <c r="A45" s="7" t="s">
        <v>22</v>
      </c>
      <c r="B45" s="20"/>
      <c r="C45" s="21"/>
      <c r="D45" s="8" t="s">
        <v>23</v>
      </c>
      <c r="E45" s="8" t="s">
        <v>23</v>
      </c>
      <c r="F45" s="8" t="s">
        <v>23</v>
      </c>
      <c r="G45" s="8" t="s">
        <v>23</v>
      </c>
      <c r="H45" s="8" t="s">
        <v>23</v>
      </c>
      <c r="I45" s="8" t="s">
        <v>23</v>
      </c>
      <c r="J45" s="8" t="s">
        <v>23</v>
      </c>
      <c r="K45" s="8" t="s">
        <v>23</v>
      </c>
      <c r="L45" s="8" t="s">
        <v>23</v>
      </c>
    </row>
    <row r="48" spans="1:15" x14ac:dyDescent="0.25">
      <c r="A48" s="4" t="s">
        <v>0</v>
      </c>
      <c r="B48" s="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5">
      <c r="A49" s="15"/>
      <c r="B49" s="16"/>
      <c r="C49" s="17"/>
      <c r="D49" s="6" t="s">
        <v>28</v>
      </c>
      <c r="E49" s="6" t="s">
        <v>29</v>
      </c>
      <c r="F49" s="6" t="s">
        <v>4</v>
      </c>
      <c r="G49" s="6" t="s">
        <v>5</v>
      </c>
      <c r="H49" s="6" t="s">
        <v>20</v>
      </c>
      <c r="I49" s="5" t="s">
        <v>6</v>
      </c>
      <c r="J49" s="5" t="s">
        <v>12</v>
      </c>
      <c r="K49" s="5" t="s">
        <v>7</v>
      </c>
      <c r="L49" s="5" t="s">
        <v>8</v>
      </c>
    </row>
    <row r="50" spans="1:12" x14ac:dyDescent="0.25">
      <c r="A50" s="4" t="s">
        <v>1</v>
      </c>
      <c r="B50" s="14" t="s">
        <v>43</v>
      </c>
      <c r="C50" s="14"/>
      <c r="D50" s="4">
        <v>7</v>
      </c>
      <c r="E50" s="4">
        <v>6</v>
      </c>
      <c r="F50" s="4">
        <v>6</v>
      </c>
      <c r="G50" s="4">
        <v>6</v>
      </c>
      <c r="H50" s="4">
        <f>(MIN(D50:G50)+MAX(D50:G50))/2</f>
        <v>6.5</v>
      </c>
      <c r="I50" s="4">
        <f>SUM(D50:H50)-MIN(D50:G50)-MAX(D50:G50)</f>
        <v>18.5</v>
      </c>
      <c r="J50" s="4">
        <f>I50/3</f>
        <v>6.166666666666667</v>
      </c>
      <c r="K50" s="4">
        <v>3</v>
      </c>
      <c r="L50" s="4">
        <f>J50*K50</f>
        <v>18.5</v>
      </c>
    </row>
    <row r="51" spans="1:12" x14ac:dyDescent="0.25">
      <c r="A51" s="4" t="s">
        <v>2</v>
      </c>
      <c r="B51" s="14" t="s">
        <v>43</v>
      </c>
      <c r="C51" s="14"/>
      <c r="D51" s="4">
        <v>7</v>
      </c>
      <c r="E51" s="4">
        <v>7</v>
      </c>
      <c r="F51" s="4">
        <v>7</v>
      </c>
      <c r="G51" s="4">
        <v>8</v>
      </c>
      <c r="H51" s="4">
        <f t="shared" ref="H51:H52" si="20">(MIN(D51:G51)+MAX(D51:G51))/2</f>
        <v>7.5</v>
      </c>
      <c r="I51" s="4">
        <f t="shared" ref="I51:I52" si="21">SUM(D51:H51)-MIN(D51:G51)-MAX(D51:G51)</f>
        <v>21.5</v>
      </c>
      <c r="J51" s="4">
        <f t="shared" ref="J51:J52" si="22">I51/3</f>
        <v>7.166666666666667</v>
      </c>
      <c r="K51" s="4">
        <v>2</v>
      </c>
      <c r="L51" s="4">
        <f t="shared" ref="L51:L52" si="23">J51*K51</f>
        <v>14.333333333333334</v>
      </c>
    </row>
    <row r="52" spans="1:12" x14ac:dyDescent="0.25">
      <c r="A52" s="4" t="s">
        <v>3</v>
      </c>
      <c r="B52" s="14" t="s">
        <v>43</v>
      </c>
      <c r="C52" s="14"/>
      <c r="D52" s="4">
        <v>6</v>
      </c>
      <c r="E52" s="4">
        <v>7</v>
      </c>
      <c r="F52" s="4">
        <v>7</v>
      </c>
      <c r="G52" s="4">
        <v>7</v>
      </c>
      <c r="H52" s="4">
        <f t="shared" si="20"/>
        <v>6.5</v>
      </c>
      <c r="I52" s="4">
        <f t="shared" si="21"/>
        <v>20.5</v>
      </c>
      <c r="J52" s="4">
        <f t="shared" si="22"/>
        <v>6.833333333333333</v>
      </c>
      <c r="K52" s="4">
        <v>1</v>
      </c>
      <c r="L52" s="4">
        <f t="shared" si="23"/>
        <v>6.833333333333333</v>
      </c>
    </row>
    <row r="53" spans="1:12" x14ac:dyDescent="0.25">
      <c r="A53" s="7" t="s">
        <v>22</v>
      </c>
      <c r="B53" s="20"/>
      <c r="C53" s="21"/>
      <c r="D53" s="8" t="s">
        <v>23</v>
      </c>
      <c r="E53" s="8" t="s">
        <v>23</v>
      </c>
      <c r="F53" s="8" t="s">
        <v>23</v>
      </c>
      <c r="G53" s="8" t="s">
        <v>23</v>
      </c>
      <c r="H53" s="8" t="s">
        <v>23</v>
      </c>
      <c r="I53" s="8" t="s">
        <v>23</v>
      </c>
      <c r="J53" s="8" t="s">
        <v>23</v>
      </c>
      <c r="K53" s="8" t="s">
        <v>23</v>
      </c>
      <c r="L53" s="8" t="s">
        <v>23</v>
      </c>
    </row>
    <row r="56" spans="1:12" x14ac:dyDescent="0.25">
      <c r="A56" s="4" t="s">
        <v>0</v>
      </c>
      <c r="B56" s="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15"/>
      <c r="B57" s="16"/>
      <c r="C57" s="17"/>
      <c r="D57" s="6" t="s">
        <v>28</v>
      </c>
      <c r="E57" s="6" t="s">
        <v>29</v>
      </c>
      <c r="F57" s="6" t="s">
        <v>4</v>
      </c>
      <c r="G57" s="6" t="s">
        <v>5</v>
      </c>
      <c r="H57" s="6" t="s">
        <v>20</v>
      </c>
      <c r="I57" s="5" t="s">
        <v>6</v>
      </c>
      <c r="J57" s="5" t="s">
        <v>12</v>
      </c>
      <c r="K57" s="5" t="s">
        <v>7</v>
      </c>
      <c r="L57" s="5" t="s">
        <v>8</v>
      </c>
    </row>
    <row r="58" spans="1:12" x14ac:dyDescent="0.25">
      <c r="A58" s="4" t="s">
        <v>1</v>
      </c>
      <c r="B58" s="14" t="s">
        <v>44</v>
      </c>
      <c r="C58" s="14"/>
      <c r="D58" s="4">
        <v>8</v>
      </c>
      <c r="E58" s="4">
        <v>9</v>
      </c>
      <c r="F58" s="4">
        <v>9</v>
      </c>
      <c r="G58" s="4">
        <v>9</v>
      </c>
      <c r="H58" s="4">
        <f>(MIN(D58:G58)+MAX(D58:G58))/2</f>
        <v>8.5</v>
      </c>
      <c r="I58" s="4">
        <f>SUM(D58:H58)-MIN(D58:G58)-MAX(D58:G58)</f>
        <v>26.5</v>
      </c>
      <c r="J58" s="4">
        <f>I58/3</f>
        <v>8.8333333333333339</v>
      </c>
      <c r="K58" s="4">
        <v>3</v>
      </c>
      <c r="L58" s="4">
        <f>J58*K58</f>
        <v>26.5</v>
      </c>
    </row>
    <row r="59" spans="1:12" x14ac:dyDescent="0.25">
      <c r="A59" s="4" t="s">
        <v>2</v>
      </c>
      <c r="B59" s="14" t="s">
        <v>44</v>
      </c>
      <c r="C59" s="14"/>
      <c r="D59" s="4">
        <v>5</v>
      </c>
      <c r="E59" s="4">
        <v>5</v>
      </c>
      <c r="F59" s="4">
        <v>6</v>
      </c>
      <c r="G59" s="4">
        <v>7</v>
      </c>
      <c r="H59" s="4">
        <f t="shared" ref="H59:H60" si="24">(MIN(D59:G59)+MAX(D59:G59))/2</f>
        <v>6</v>
      </c>
      <c r="I59" s="4">
        <f t="shared" ref="I59:I60" si="25">SUM(D59:H59)-MIN(D59:G59)-MAX(D59:G59)</f>
        <v>17</v>
      </c>
      <c r="J59" s="4">
        <f t="shared" ref="J59:J60" si="26">I59/3</f>
        <v>5.666666666666667</v>
      </c>
      <c r="K59" s="4">
        <v>2</v>
      </c>
      <c r="L59" s="4">
        <f t="shared" ref="L59:L60" si="27">J59*K59</f>
        <v>11.333333333333334</v>
      </c>
    </row>
    <row r="60" spans="1:12" x14ac:dyDescent="0.25">
      <c r="A60" s="4" t="s">
        <v>3</v>
      </c>
      <c r="B60" s="14" t="s">
        <v>44</v>
      </c>
      <c r="C60" s="14"/>
      <c r="D60" s="4">
        <v>6</v>
      </c>
      <c r="E60" s="4">
        <v>7</v>
      </c>
      <c r="F60" s="4">
        <v>7</v>
      </c>
      <c r="G60" s="4">
        <v>6</v>
      </c>
      <c r="H60" s="4">
        <f t="shared" si="24"/>
        <v>6.5</v>
      </c>
      <c r="I60" s="4">
        <f t="shared" si="25"/>
        <v>19.5</v>
      </c>
      <c r="J60" s="4">
        <f t="shared" si="26"/>
        <v>6.5</v>
      </c>
      <c r="K60" s="4">
        <v>1</v>
      </c>
      <c r="L60" s="4">
        <f t="shared" si="27"/>
        <v>6.5</v>
      </c>
    </row>
    <row r="61" spans="1:12" x14ac:dyDescent="0.25">
      <c r="A61" s="7" t="s">
        <v>22</v>
      </c>
      <c r="B61" s="20"/>
      <c r="C61" s="21"/>
      <c r="D61" s="8" t="s">
        <v>23</v>
      </c>
      <c r="E61" s="8" t="s">
        <v>23</v>
      </c>
      <c r="F61" s="8" t="s">
        <v>23</v>
      </c>
      <c r="G61" s="8" t="s">
        <v>23</v>
      </c>
      <c r="H61" s="8" t="s">
        <v>23</v>
      </c>
      <c r="I61" s="8" t="s">
        <v>23</v>
      </c>
      <c r="J61" s="8" t="s">
        <v>23</v>
      </c>
      <c r="K61" s="8" t="s">
        <v>23</v>
      </c>
      <c r="L61" s="8" t="s">
        <v>23</v>
      </c>
    </row>
    <row r="64" spans="1:12" x14ac:dyDescent="0.25">
      <c r="A64" t="s">
        <v>53</v>
      </c>
      <c r="B64" s="19" t="s">
        <v>21</v>
      </c>
      <c r="C64" s="19"/>
      <c r="D64" s="19"/>
      <c r="E64" s="13" t="s">
        <v>47</v>
      </c>
    </row>
    <row r="66" spans="1:12" x14ac:dyDescent="0.25">
      <c r="A66" s="4" t="s">
        <v>0</v>
      </c>
      <c r="B66" s="4"/>
      <c r="C66" s="14" t="s">
        <v>40</v>
      </c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15"/>
      <c r="B67" s="16"/>
      <c r="C67" s="17"/>
      <c r="D67" s="6" t="s">
        <v>28</v>
      </c>
      <c r="E67" s="6" t="s">
        <v>29</v>
      </c>
      <c r="F67" s="6" t="s">
        <v>4</v>
      </c>
      <c r="G67" s="6" t="s">
        <v>5</v>
      </c>
      <c r="H67" s="6" t="s">
        <v>20</v>
      </c>
      <c r="I67" s="5" t="s">
        <v>6</v>
      </c>
      <c r="J67" s="5" t="s">
        <v>12</v>
      </c>
      <c r="K67" s="5" t="s">
        <v>7</v>
      </c>
      <c r="L67" s="5" t="s">
        <v>8</v>
      </c>
    </row>
    <row r="68" spans="1:12" x14ac:dyDescent="0.25">
      <c r="A68" s="4" t="s">
        <v>1</v>
      </c>
      <c r="B68" s="14" t="s">
        <v>46</v>
      </c>
      <c r="C68" s="14"/>
      <c r="D68" s="4">
        <v>6</v>
      </c>
      <c r="E68" s="4">
        <v>5</v>
      </c>
      <c r="F68" s="4">
        <v>5</v>
      </c>
      <c r="G68" s="4">
        <v>6</v>
      </c>
      <c r="H68" s="4">
        <f>(MIN(D68:G68)+MAX(D68:G68))/2</f>
        <v>5.5</v>
      </c>
      <c r="I68" s="4">
        <f>SUM(D68:H68)-MIN(D68:G68)-MAX(D68:G68)</f>
        <v>16.5</v>
      </c>
      <c r="J68" s="4">
        <f>I68/3</f>
        <v>5.5</v>
      </c>
      <c r="K68" s="4">
        <v>3</v>
      </c>
      <c r="L68" s="4">
        <f>J68*K68</f>
        <v>16.5</v>
      </c>
    </row>
    <row r="69" spans="1:12" x14ac:dyDescent="0.25">
      <c r="A69" s="4" t="s">
        <v>2</v>
      </c>
      <c r="B69" s="14" t="s">
        <v>41</v>
      </c>
      <c r="C69" s="14"/>
      <c r="D69" s="4">
        <v>9</v>
      </c>
      <c r="E69" s="4">
        <v>8</v>
      </c>
      <c r="F69" s="4">
        <v>9</v>
      </c>
      <c r="G69" s="4">
        <v>9</v>
      </c>
      <c r="H69" s="4">
        <f t="shared" ref="H69:H70" si="28">(MIN(D69:G69)+MAX(D69:G69))/2</f>
        <v>8.5</v>
      </c>
      <c r="I69" s="4">
        <f t="shared" ref="I69:I70" si="29">SUM(D69:H69)-MIN(D69:G69)-MAX(D69:G69)</f>
        <v>26.5</v>
      </c>
      <c r="J69" s="4">
        <f t="shared" ref="J69:J70" si="30">I69/3</f>
        <v>8.8333333333333339</v>
      </c>
      <c r="K69" s="4">
        <v>2</v>
      </c>
      <c r="L69" s="4">
        <f t="shared" ref="L69:L70" si="31">J69*K69</f>
        <v>17.666666666666668</v>
      </c>
    </row>
    <row r="70" spans="1:12" x14ac:dyDescent="0.25">
      <c r="A70" s="4" t="s">
        <v>3</v>
      </c>
      <c r="B70" s="14" t="s">
        <v>45</v>
      </c>
      <c r="C70" s="14"/>
      <c r="D70" s="4">
        <v>7</v>
      </c>
      <c r="E70" s="4">
        <v>6</v>
      </c>
      <c r="F70" s="4">
        <v>8</v>
      </c>
      <c r="G70" s="4">
        <v>8</v>
      </c>
      <c r="H70" s="4">
        <f t="shared" si="28"/>
        <v>7</v>
      </c>
      <c r="I70" s="4">
        <f t="shared" si="29"/>
        <v>22</v>
      </c>
      <c r="J70" s="4">
        <f t="shared" si="30"/>
        <v>7.333333333333333</v>
      </c>
      <c r="K70" s="4">
        <v>1</v>
      </c>
      <c r="L70" s="4">
        <f t="shared" si="31"/>
        <v>7.333333333333333</v>
      </c>
    </row>
    <row r="71" spans="1:12" x14ac:dyDescent="0.25">
      <c r="A71" s="7" t="s">
        <v>22</v>
      </c>
      <c r="B71" s="20" t="s">
        <v>43</v>
      </c>
      <c r="C71" s="21"/>
      <c r="D71" s="8" t="s">
        <v>23</v>
      </c>
      <c r="E71" s="8" t="s">
        <v>23</v>
      </c>
      <c r="F71" s="8" t="s">
        <v>23</v>
      </c>
      <c r="G71" s="8" t="s">
        <v>23</v>
      </c>
      <c r="H71" s="8" t="s">
        <v>23</v>
      </c>
      <c r="I71" s="8" t="s">
        <v>23</v>
      </c>
      <c r="J71" s="8" t="s">
        <v>23</v>
      </c>
      <c r="K71" s="8" t="s">
        <v>23</v>
      </c>
      <c r="L71" s="8" t="s">
        <v>23</v>
      </c>
    </row>
    <row r="74" spans="1:12" x14ac:dyDescent="0.25">
      <c r="A74" s="4" t="s">
        <v>0</v>
      </c>
      <c r="B74" s="4"/>
      <c r="C74" s="14" t="s">
        <v>48</v>
      </c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15"/>
      <c r="B75" s="16"/>
      <c r="C75" s="17"/>
      <c r="D75" s="6" t="s">
        <v>28</v>
      </c>
      <c r="E75" s="6" t="s">
        <v>29</v>
      </c>
      <c r="F75" s="6" t="s">
        <v>4</v>
      </c>
      <c r="G75" s="6" t="s">
        <v>5</v>
      </c>
      <c r="H75" s="6" t="s">
        <v>20</v>
      </c>
      <c r="I75" s="5" t="s">
        <v>6</v>
      </c>
      <c r="J75" s="5" t="s">
        <v>12</v>
      </c>
      <c r="K75" s="5" t="s">
        <v>7</v>
      </c>
      <c r="L75" s="5" t="s">
        <v>8</v>
      </c>
    </row>
    <row r="76" spans="1:12" x14ac:dyDescent="0.25">
      <c r="A76" s="4" t="s">
        <v>1</v>
      </c>
      <c r="B76" s="14" t="s">
        <v>44</v>
      </c>
      <c r="C76" s="14"/>
      <c r="D76" s="4">
        <v>9</v>
      </c>
      <c r="E76" s="4">
        <v>7</v>
      </c>
      <c r="F76" s="4">
        <v>8</v>
      </c>
      <c r="G76" s="4">
        <v>8</v>
      </c>
      <c r="H76" s="4">
        <f>(MIN(D76:G76)+MAX(D76:G76))/2</f>
        <v>8</v>
      </c>
      <c r="I76" s="4">
        <f>SUM(D76:H76)-MIN(D76:G76)-MAX(D76:G76)</f>
        <v>24</v>
      </c>
      <c r="J76" s="4">
        <f>I76/3</f>
        <v>8</v>
      </c>
      <c r="K76" s="4">
        <v>3</v>
      </c>
      <c r="L76" s="4">
        <f>J76*K76</f>
        <v>24</v>
      </c>
    </row>
    <row r="77" spans="1:12" x14ac:dyDescent="0.25">
      <c r="A77" s="4" t="s">
        <v>2</v>
      </c>
      <c r="B77" s="14" t="s">
        <v>45</v>
      </c>
      <c r="C77" s="14"/>
      <c r="D77" s="4">
        <v>8</v>
      </c>
      <c r="E77" s="4">
        <v>8</v>
      </c>
      <c r="F77" s="4">
        <v>9</v>
      </c>
      <c r="G77" s="4">
        <v>9</v>
      </c>
      <c r="H77" s="4">
        <f t="shared" ref="H77:H78" si="32">(MIN(D77:G77)+MAX(D77:G77))/2</f>
        <v>8.5</v>
      </c>
      <c r="I77" s="4">
        <f t="shared" ref="I77:I78" si="33">SUM(D77:H77)-MIN(D77:G77)-MAX(D77:G77)</f>
        <v>25.5</v>
      </c>
      <c r="J77" s="4">
        <f t="shared" ref="J77:J78" si="34">I77/3</f>
        <v>8.5</v>
      </c>
      <c r="K77" s="4">
        <v>2</v>
      </c>
      <c r="L77" s="4">
        <f t="shared" ref="L77:L78" si="35">J77*K77</f>
        <v>17</v>
      </c>
    </row>
    <row r="78" spans="1:12" x14ac:dyDescent="0.25">
      <c r="A78" s="4" t="s">
        <v>3</v>
      </c>
      <c r="B78" s="14" t="s">
        <v>43</v>
      </c>
      <c r="C78" s="14"/>
      <c r="D78" s="4">
        <v>8</v>
      </c>
      <c r="E78" s="4">
        <v>8</v>
      </c>
      <c r="F78" s="4">
        <v>8</v>
      </c>
      <c r="G78" s="4">
        <v>8</v>
      </c>
      <c r="H78" s="4">
        <f t="shared" si="32"/>
        <v>8</v>
      </c>
      <c r="I78" s="4">
        <f t="shared" si="33"/>
        <v>24</v>
      </c>
      <c r="J78" s="4">
        <f t="shared" si="34"/>
        <v>8</v>
      </c>
      <c r="K78" s="4">
        <v>1</v>
      </c>
      <c r="L78" s="4">
        <f t="shared" si="35"/>
        <v>8</v>
      </c>
    </row>
    <row r="79" spans="1:12" x14ac:dyDescent="0.25">
      <c r="A79" s="7" t="s">
        <v>22</v>
      </c>
      <c r="B79" s="20" t="s">
        <v>42</v>
      </c>
      <c r="C79" s="21"/>
      <c r="D79" s="8" t="s">
        <v>23</v>
      </c>
      <c r="E79" s="8" t="s">
        <v>23</v>
      </c>
      <c r="F79" s="8" t="s">
        <v>23</v>
      </c>
      <c r="G79" s="8" t="s">
        <v>23</v>
      </c>
      <c r="H79" s="8" t="s">
        <v>23</v>
      </c>
      <c r="I79" s="8" t="s">
        <v>23</v>
      </c>
      <c r="J79" s="8" t="s">
        <v>23</v>
      </c>
      <c r="K79" s="8" t="s">
        <v>23</v>
      </c>
      <c r="L79" s="8" t="s">
        <v>23</v>
      </c>
    </row>
    <row r="82" spans="1:12" x14ac:dyDescent="0.25">
      <c r="A82" s="4" t="s">
        <v>0</v>
      </c>
      <c r="B82" s="4"/>
      <c r="C82" s="14" t="s">
        <v>49</v>
      </c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5">
      <c r="A83" s="15"/>
      <c r="B83" s="16"/>
      <c r="C83" s="17"/>
      <c r="D83" s="6" t="s">
        <v>28</v>
      </c>
      <c r="E83" s="6" t="s">
        <v>29</v>
      </c>
      <c r="F83" s="6" t="s">
        <v>4</v>
      </c>
      <c r="G83" s="6" t="s">
        <v>5</v>
      </c>
      <c r="H83" s="6" t="s">
        <v>20</v>
      </c>
      <c r="I83" s="5" t="s">
        <v>6</v>
      </c>
      <c r="J83" s="5" t="s">
        <v>12</v>
      </c>
      <c r="K83" s="5" t="s">
        <v>7</v>
      </c>
      <c r="L83" s="5" t="s">
        <v>8</v>
      </c>
    </row>
    <row r="84" spans="1:12" x14ac:dyDescent="0.25">
      <c r="A84" s="4" t="s">
        <v>1</v>
      </c>
      <c r="B84" s="14" t="s">
        <v>45</v>
      </c>
      <c r="C84" s="14"/>
      <c r="D84" s="4">
        <v>9</v>
      </c>
      <c r="E84" s="4">
        <v>8</v>
      </c>
      <c r="F84" s="4">
        <v>9</v>
      </c>
      <c r="G84" s="4">
        <v>9</v>
      </c>
      <c r="H84" s="4">
        <f>(MIN(D84:G84)+MAX(D84:G84))/2</f>
        <v>8.5</v>
      </c>
      <c r="I84" s="4">
        <f>SUM(D84:H84)-MIN(D84:G84)-MAX(D84:G84)</f>
        <v>26.5</v>
      </c>
      <c r="J84" s="4">
        <f>I84/3</f>
        <v>8.8333333333333339</v>
      </c>
      <c r="K84" s="4">
        <v>3</v>
      </c>
      <c r="L84" s="4">
        <f>J84*K84</f>
        <v>26.5</v>
      </c>
    </row>
    <row r="85" spans="1:12" x14ac:dyDescent="0.25">
      <c r="A85" s="4" t="s">
        <v>2</v>
      </c>
      <c r="B85" s="14" t="s">
        <v>43</v>
      </c>
      <c r="C85" s="14"/>
      <c r="D85" s="4">
        <v>8</v>
      </c>
      <c r="E85" s="4">
        <v>8</v>
      </c>
      <c r="F85" s="4">
        <v>8</v>
      </c>
      <c r="G85" s="4">
        <v>8</v>
      </c>
      <c r="H85" s="4">
        <f t="shared" ref="H85:H86" si="36">(MIN(D85:G85)+MAX(D85:G85))/2</f>
        <v>8</v>
      </c>
      <c r="I85" s="4">
        <f t="shared" ref="I85:I86" si="37">SUM(D85:H85)-MIN(D85:G85)-MAX(D85:G85)</f>
        <v>24</v>
      </c>
      <c r="J85" s="4">
        <f t="shared" ref="J85:J86" si="38">I85/3</f>
        <v>8</v>
      </c>
      <c r="K85" s="4">
        <v>2</v>
      </c>
      <c r="L85" s="4">
        <f t="shared" ref="L85:L86" si="39">J85*K85</f>
        <v>16</v>
      </c>
    </row>
    <row r="86" spans="1:12" x14ac:dyDescent="0.25">
      <c r="A86" s="4" t="s">
        <v>3</v>
      </c>
      <c r="B86" s="14" t="s">
        <v>42</v>
      </c>
      <c r="C86" s="14"/>
      <c r="D86" s="4">
        <v>7</v>
      </c>
      <c r="E86" s="4">
        <v>8</v>
      </c>
      <c r="F86" s="4">
        <v>8</v>
      </c>
      <c r="G86" s="4">
        <v>8</v>
      </c>
      <c r="H86" s="4">
        <f t="shared" si="36"/>
        <v>7.5</v>
      </c>
      <c r="I86" s="4">
        <f t="shared" si="37"/>
        <v>23.5</v>
      </c>
      <c r="J86" s="4">
        <f t="shared" si="38"/>
        <v>7.833333333333333</v>
      </c>
      <c r="K86" s="4">
        <v>1</v>
      </c>
      <c r="L86" s="4">
        <f t="shared" si="39"/>
        <v>7.833333333333333</v>
      </c>
    </row>
    <row r="87" spans="1:12" x14ac:dyDescent="0.25">
      <c r="A87" s="7" t="s">
        <v>22</v>
      </c>
      <c r="B87" s="20" t="s">
        <v>44</v>
      </c>
      <c r="C87" s="21"/>
      <c r="D87" s="8" t="s">
        <v>23</v>
      </c>
      <c r="E87" s="8" t="s">
        <v>23</v>
      </c>
      <c r="F87" s="8" t="s">
        <v>23</v>
      </c>
      <c r="G87" s="8" t="s">
        <v>23</v>
      </c>
      <c r="H87" s="8" t="s">
        <v>23</v>
      </c>
      <c r="I87" s="8" t="s">
        <v>23</v>
      </c>
      <c r="J87" s="8" t="s">
        <v>23</v>
      </c>
      <c r="K87" s="8" t="s">
        <v>23</v>
      </c>
      <c r="L87" s="8" t="s">
        <v>23</v>
      </c>
    </row>
    <row r="90" spans="1:12" x14ac:dyDescent="0.25">
      <c r="A90" s="4" t="s">
        <v>0</v>
      </c>
      <c r="B90" s="4"/>
      <c r="C90" s="14" t="s">
        <v>51</v>
      </c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5">
      <c r="A91" s="15"/>
      <c r="B91" s="16"/>
      <c r="C91" s="17"/>
      <c r="D91" s="6" t="s">
        <v>28</v>
      </c>
      <c r="E91" s="6" t="s">
        <v>29</v>
      </c>
      <c r="F91" s="6" t="s">
        <v>4</v>
      </c>
      <c r="G91" s="6" t="s">
        <v>5</v>
      </c>
      <c r="H91" s="6" t="s">
        <v>20</v>
      </c>
      <c r="I91" s="5" t="s">
        <v>6</v>
      </c>
      <c r="J91" s="5" t="s">
        <v>12</v>
      </c>
      <c r="K91" s="5" t="s">
        <v>7</v>
      </c>
      <c r="L91" s="5" t="s">
        <v>8</v>
      </c>
    </row>
    <row r="92" spans="1:12" x14ac:dyDescent="0.25">
      <c r="A92" s="4" t="s">
        <v>1</v>
      </c>
      <c r="B92" s="14" t="s">
        <v>43</v>
      </c>
      <c r="C92" s="14"/>
      <c r="D92" s="4">
        <v>8</v>
      </c>
      <c r="E92" s="4">
        <v>7</v>
      </c>
      <c r="F92" s="4">
        <v>8</v>
      </c>
      <c r="G92" s="4">
        <v>8</v>
      </c>
      <c r="H92" s="4">
        <f>(MIN(D92:G92)+MAX(D92:G92))/2</f>
        <v>7.5</v>
      </c>
      <c r="I92" s="4">
        <f>SUM(D92:H92)-MIN(D92:G92)-MAX(D92:G92)</f>
        <v>23.5</v>
      </c>
      <c r="J92" s="4">
        <f>I92/3</f>
        <v>7.833333333333333</v>
      </c>
      <c r="K92" s="4">
        <v>3</v>
      </c>
      <c r="L92" s="4">
        <f>J92*K92</f>
        <v>23.5</v>
      </c>
    </row>
    <row r="93" spans="1:12" x14ac:dyDescent="0.25">
      <c r="A93" s="4" t="s">
        <v>2</v>
      </c>
      <c r="B93" s="14" t="s">
        <v>42</v>
      </c>
      <c r="C93" s="14"/>
      <c r="D93" s="4">
        <v>8</v>
      </c>
      <c r="E93" s="4">
        <v>8</v>
      </c>
      <c r="F93" s="4">
        <v>8</v>
      </c>
      <c r="G93" s="4">
        <v>8</v>
      </c>
      <c r="H93" s="4">
        <f t="shared" ref="H93:H94" si="40">(MIN(D93:G93)+MAX(D93:G93))/2</f>
        <v>8</v>
      </c>
      <c r="I93" s="4">
        <f t="shared" ref="I93:I94" si="41">SUM(D93:H93)-MIN(D93:G93)-MAX(D93:G93)</f>
        <v>24</v>
      </c>
      <c r="J93" s="4">
        <f t="shared" ref="J93:J94" si="42">I93/3</f>
        <v>8</v>
      </c>
      <c r="K93" s="4">
        <v>2</v>
      </c>
      <c r="L93" s="4">
        <f t="shared" ref="L93:L94" si="43">J93*K93</f>
        <v>16</v>
      </c>
    </row>
    <row r="94" spans="1:12" x14ac:dyDescent="0.25">
      <c r="A94" s="4" t="s">
        <v>3</v>
      </c>
      <c r="B94" s="14" t="s">
        <v>44</v>
      </c>
      <c r="C94" s="14"/>
      <c r="D94" s="4">
        <v>8</v>
      </c>
      <c r="E94" s="4">
        <v>7</v>
      </c>
      <c r="F94" s="4">
        <v>9</v>
      </c>
      <c r="G94" s="4">
        <v>9</v>
      </c>
      <c r="H94" s="4">
        <f t="shared" si="40"/>
        <v>8</v>
      </c>
      <c r="I94" s="4">
        <f t="shared" si="41"/>
        <v>25</v>
      </c>
      <c r="J94" s="4">
        <f t="shared" si="42"/>
        <v>8.3333333333333339</v>
      </c>
      <c r="K94" s="4">
        <v>1</v>
      </c>
      <c r="L94" s="4">
        <f t="shared" si="43"/>
        <v>8.3333333333333339</v>
      </c>
    </row>
    <row r="95" spans="1:12" x14ac:dyDescent="0.25">
      <c r="A95" s="7" t="s">
        <v>22</v>
      </c>
      <c r="B95" s="20" t="s">
        <v>45</v>
      </c>
      <c r="C95" s="21"/>
      <c r="D95" s="8" t="s">
        <v>23</v>
      </c>
      <c r="E95" s="8" t="s">
        <v>23</v>
      </c>
      <c r="F95" s="8" t="s">
        <v>23</v>
      </c>
      <c r="G95" s="8" t="s">
        <v>23</v>
      </c>
      <c r="H95" s="8" t="s">
        <v>23</v>
      </c>
      <c r="I95" s="8" t="s">
        <v>23</v>
      </c>
      <c r="J95" s="8" t="s">
        <v>23</v>
      </c>
      <c r="K95" s="8" t="s">
        <v>23</v>
      </c>
      <c r="L95" s="8" t="s">
        <v>23</v>
      </c>
    </row>
    <row r="97" spans="1:13" x14ac:dyDescent="0.25">
      <c r="B97" s="19" t="s">
        <v>14</v>
      </c>
      <c r="C97" s="19"/>
      <c r="D97" s="19"/>
      <c r="E97" s="13" t="s">
        <v>47</v>
      </c>
    </row>
    <row r="99" spans="1:13" x14ac:dyDescent="0.25">
      <c r="A99" s="4" t="s">
        <v>0</v>
      </c>
      <c r="B99" s="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3" x14ac:dyDescent="0.25">
      <c r="A100" s="15"/>
      <c r="B100" s="16"/>
      <c r="C100" s="17"/>
      <c r="D100" s="6" t="s">
        <v>28</v>
      </c>
      <c r="E100" s="6" t="s">
        <v>29</v>
      </c>
      <c r="F100" s="6" t="s">
        <v>4</v>
      </c>
      <c r="G100" s="6" t="s">
        <v>5</v>
      </c>
      <c r="H100" s="6" t="s">
        <v>20</v>
      </c>
      <c r="I100" s="5" t="s">
        <v>6</v>
      </c>
      <c r="J100" s="5" t="s">
        <v>12</v>
      </c>
      <c r="K100" s="5" t="s">
        <v>7</v>
      </c>
      <c r="L100" s="5" t="s">
        <v>8</v>
      </c>
      <c r="M100" s="12" t="s">
        <v>50</v>
      </c>
    </row>
    <row r="101" spans="1:13" x14ac:dyDescent="0.25">
      <c r="A101" s="4" t="s">
        <v>1</v>
      </c>
      <c r="B101" s="14" t="s">
        <v>31</v>
      </c>
      <c r="C101" s="14"/>
      <c r="D101" s="4">
        <v>7</v>
      </c>
      <c r="E101" s="4">
        <v>7</v>
      </c>
      <c r="F101" s="4">
        <v>7</v>
      </c>
      <c r="G101" s="4">
        <v>7</v>
      </c>
      <c r="H101" s="4">
        <f>(MIN(D101:G101)+MAX(D101:G101))/2</f>
        <v>7</v>
      </c>
      <c r="I101" s="4">
        <f>SUM(D101:H101)-MIN(D101:G101)-MAX(D101:G101)</f>
        <v>21</v>
      </c>
      <c r="J101" s="4">
        <f>I101/3</f>
        <v>7</v>
      </c>
      <c r="K101" s="4">
        <v>3</v>
      </c>
      <c r="L101" s="4">
        <f>J101*K101</f>
        <v>21</v>
      </c>
      <c r="M101">
        <f>SUM(L101:L103)</f>
        <v>41.5</v>
      </c>
    </row>
    <row r="102" spans="1:13" x14ac:dyDescent="0.25">
      <c r="A102" s="4" t="s">
        <v>2</v>
      </c>
      <c r="B102" s="14" t="s">
        <v>31</v>
      </c>
      <c r="C102" s="14"/>
      <c r="D102" s="4">
        <v>7</v>
      </c>
      <c r="E102" s="4">
        <v>7</v>
      </c>
      <c r="F102" s="4">
        <v>6</v>
      </c>
      <c r="G102" s="4">
        <v>7</v>
      </c>
      <c r="H102" s="4">
        <f t="shared" ref="H102:H103" si="44">(MIN(D102:G102)+MAX(D102:G102))/2</f>
        <v>6.5</v>
      </c>
      <c r="I102" s="4">
        <f t="shared" ref="I102:I103" si="45">SUM(D102:H102)-MIN(D102:G102)-MAX(D102:G102)</f>
        <v>20.5</v>
      </c>
      <c r="J102" s="4">
        <f t="shared" ref="J102:J103" si="46">I102/3</f>
        <v>6.833333333333333</v>
      </c>
      <c r="K102" s="4">
        <v>2</v>
      </c>
      <c r="L102" s="4">
        <f t="shared" ref="L102:L103" si="47">J102*K102</f>
        <v>13.666666666666666</v>
      </c>
    </row>
    <row r="103" spans="1:13" x14ac:dyDescent="0.25">
      <c r="A103" s="4" t="s">
        <v>3</v>
      </c>
      <c r="B103" s="14" t="s">
        <v>31</v>
      </c>
      <c r="C103" s="14"/>
      <c r="D103" s="4">
        <v>7</v>
      </c>
      <c r="E103" s="4">
        <v>6</v>
      </c>
      <c r="F103" s="4">
        <v>7</v>
      </c>
      <c r="G103" s="4">
        <v>7</v>
      </c>
      <c r="H103" s="4">
        <f t="shared" si="44"/>
        <v>6.5</v>
      </c>
      <c r="I103" s="4">
        <f t="shared" si="45"/>
        <v>20.5</v>
      </c>
      <c r="J103" s="4">
        <f t="shared" si="46"/>
        <v>6.833333333333333</v>
      </c>
      <c r="K103" s="4">
        <v>1</v>
      </c>
      <c r="L103" s="4">
        <f t="shared" si="47"/>
        <v>6.833333333333333</v>
      </c>
    </row>
    <row r="106" spans="1:13" x14ac:dyDescent="0.25">
      <c r="A106" s="4" t="s">
        <v>0</v>
      </c>
      <c r="B106" s="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3" x14ac:dyDescent="0.25">
      <c r="A107" s="15"/>
      <c r="B107" s="16"/>
      <c r="C107" s="17"/>
      <c r="D107" s="6" t="s">
        <v>28</v>
      </c>
      <c r="E107" s="6" t="s">
        <v>29</v>
      </c>
      <c r="F107" s="6" t="s">
        <v>4</v>
      </c>
      <c r="G107" s="6" t="s">
        <v>5</v>
      </c>
      <c r="H107" s="6" t="s">
        <v>20</v>
      </c>
      <c r="I107" s="5" t="s">
        <v>6</v>
      </c>
      <c r="J107" s="5" t="s">
        <v>12</v>
      </c>
      <c r="K107" s="5" t="s">
        <v>7</v>
      </c>
      <c r="L107" s="5" t="s">
        <v>8</v>
      </c>
      <c r="M107">
        <f>SUM(L108:L110)</f>
        <v>35.833333333333336</v>
      </c>
    </row>
    <row r="108" spans="1:13" x14ac:dyDescent="0.25">
      <c r="A108" s="4" t="s">
        <v>1</v>
      </c>
      <c r="B108" s="14" t="s">
        <v>32</v>
      </c>
      <c r="C108" s="14"/>
      <c r="D108" s="4">
        <v>5</v>
      </c>
      <c r="E108" s="4">
        <v>5</v>
      </c>
      <c r="F108" s="4">
        <v>5</v>
      </c>
      <c r="G108" s="4">
        <v>5</v>
      </c>
      <c r="H108" s="4">
        <f>(MIN(D108:G108)+MAX(D108:G108))/2</f>
        <v>5</v>
      </c>
      <c r="I108" s="4">
        <f>SUM(D108:H108)-MIN(D108:G108)-MAX(D108:G108)</f>
        <v>15</v>
      </c>
      <c r="J108" s="4">
        <f>I108/3</f>
        <v>5</v>
      </c>
      <c r="K108" s="4">
        <v>3</v>
      </c>
      <c r="L108" s="4">
        <f>J108*K108</f>
        <v>15</v>
      </c>
    </row>
    <row r="109" spans="1:13" x14ac:dyDescent="0.25">
      <c r="A109" s="4" t="s">
        <v>2</v>
      </c>
      <c r="B109" s="14" t="s">
        <v>32</v>
      </c>
      <c r="C109" s="14"/>
      <c r="D109" s="4">
        <v>7</v>
      </c>
      <c r="E109" s="4">
        <v>7</v>
      </c>
      <c r="F109" s="4">
        <v>7</v>
      </c>
      <c r="G109" s="4">
        <v>7</v>
      </c>
      <c r="H109" s="4">
        <f t="shared" ref="H109:H110" si="48">(MIN(D109:G109)+MAX(D109:G109))/2</f>
        <v>7</v>
      </c>
      <c r="I109" s="4">
        <f t="shared" ref="I109:I110" si="49">SUM(D109:H109)-MIN(D109:G109)-MAX(D109:G109)</f>
        <v>21</v>
      </c>
      <c r="J109" s="4">
        <f t="shared" ref="J109:J110" si="50">I109/3</f>
        <v>7</v>
      </c>
      <c r="K109" s="4">
        <v>2</v>
      </c>
      <c r="L109" s="4">
        <f t="shared" ref="L109:L110" si="51">J109*K109</f>
        <v>14</v>
      </c>
    </row>
    <row r="110" spans="1:13" x14ac:dyDescent="0.25">
      <c r="A110" s="4" t="s">
        <v>3</v>
      </c>
      <c r="B110" s="14" t="s">
        <v>32</v>
      </c>
      <c r="C110" s="14"/>
      <c r="D110" s="4">
        <v>6</v>
      </c>
      <c r="E110" s="4">
        <v>7</v>
      </c>
      <c r="F110" s="4">
        <v>7</v>
      </c>
      <c r="G110" s="4">
        <v>7</v>
      </c>
      <c r="H110" s="4">
        <f t="shared" si="48"/>
        <v>6.5</v>
      </c>
      <c r="I110" s="4">
        <f t="shared" si="49"/>
        <v>20.5</v>
      </c>
      <c r="J110" s="4">
        <f t="shared" si="50"/>
        <v>6.833333333333333</v>
      </c>
      <c r="K110" s="4">
        <v>1</v>
      </c>
      <c r="L110" s="4">
        <f t="shared" si="51"/>
        <v>6.833333333333333</v>
      </c>
    </row>
    <row r="113" spans="1:13" x14ac:dyDescent="0.25">
      <c r="A113" s="4" t="s">
        <v>0</v>
      </c>
      <c r="B113" s="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3" x14ac:dyDescent="0.25">
      <c r="A114" s="15"/>
      <c r="B114" s="16"/>
      <c r="C114" s="17"/>
      <c r="D114" s="6" t="s">
        <v>28</v>
      </c>
      <c r="E114" s="6" t="s">
        <v>29</v>
      </c>
      <c r="F114" s="6" t="s">
        <v>4</v>
      </c>
      <c r="G114" s="6" t="s">
        <v>5</v>
      </c>
      <c r="H114" s="6" t="s">
        <v>20</v>
      </c>
      <c r="I114" s="5" t="s">
        <v>6</v>
      </c>
      <c r="J114" s="5" t="s">
        <v>12</v>
      </c>
      <c r="K114" s="5" t="s">
        <v>7</v>
      </c>
      <c r="L114" s="5" t="s">
        <v>8</v>
      </c>
    </row>
    <row r="115" spans="1:13" x14ac:dyDescent="0.25">
      <c r="A115" s="4" t="s">
        <v>1</v>
      </c>
      <c r="B115" s="14" t="s">
        <v>33</v>
      </c>
      <c r="C115" s="14"/>
      <c r="D115" s="4">
        <v>8</v>
      </c>
      <c r="E115" s="4">
        <v>8</v>
      </c>
      <c r="F115" s="4">
        <v>9</v>
      </c>
      <c r="G115" s="4">
        <v>9</v>
      </c>
      <c r="H115" s="4">
        <f>(MIN(D115:G115)+MAX(D115:G115))/2</f>
        <v>8.5</v>
      </c>
      <c r="I115" s="4">
        <f>SUM(D115:H115)-MIN(D115:G115)-MAX(D115:G115)</f>
        <v>25.5</v>
      </c>
      <c r="J115" s="4">
        <f>I115/3</f>
        <v>8.5</v>
      </c>
      <c r="K115" s="4">
        <v>3</v>
      </c>
      <c r="L115" s="4">
        <f>J115*K115</f>
        <v>25.5</v>
      </c>
      <c r="M115">
        <f>SUM(L115:L117)</f>
        <v>44</v>
      </c>
    </row>
    <row r="116" spans="1:13" x14ac:dyDescent="0.25">
      <c r="A116" s="4" t="s">
        <v>2</v>
      </c>
      <c r="B116" s="14" t="s">
        <v>33</v>
      </c>
      <c r="C116" s="14"/>
      <c r="D116" s="4">
        <v>6</v>
      </c>
      <c r="E116" s="4">
        <v>6</v>
      </c>
      <c r="F116" s="4">
        <v>6</v>
      </c>
      <c r="G116" s="4">
        <v>6</v>
      </c>
      <c r="H116" s="4">
        <f t="shared" ref="H116:H117" si="52">(MIN(D116:G116)+MAX(D116:G116))/2</f>
        <v>6</v>
      </c>
      <c r="I116" s="4">
        <f t="shared" ref="I116:I117" si="53">SUM(D116:H116)-MIN(D116:G116)-MAX(D116:G116)</f>
        <v>18</v>
      </c>
      <c r="J116" s="4">
        <f t="shared" ref="J116:J117" si="54">I116/3</f>
        <v>6</v>
      </c>
      <c r="K116" s="4">
        <v>2</v>
      </c>
      <c r="L116" s="4">
        <f t="shared" ref="L116:L117" si="55">J116*K116</f>
        <v>12</v>
      </c>
    </row>
    <row r="117" spans="1:13" x14ac:dyDescent="0.25">
      <c r="A117" s="4" t="s">
        <v>3</v>
      </c>
      <c r="B117" s="14" t="s">
        <v>33</v>
      </c>
      <c r="C117" s="14"/>
      <c r="D117" s="4">
        <v>6</v>
      </c>
      <c r="E117" s="4">
        <v>6</v>
      </c>
      <c r="F117" s="4">
        <v>7</v>
      </c>
      <c r="G117" s="4">
        <v>7</v>
      </c>
      <c r="H117" s="4">
        <f t="shared" si="52"/>
        <v>6.5</v>
      </c>
      <c r="I117" s="4">
        <f t="shared" si="53"/>
        <v>19.5</v>
      </c>
      <c r="J117" s="4">
        <f t="shared" si="54"/>
        <v>6.5</v>
      </c>
      <c r="K117" s="4">
        <v>1</v>
      </c>
      <c r="L117" s="4">
        <f t="shared" si="55"/>
        <v>6.5</v>
      </c>
    </row>
  </sheetData>
  <mergeCells count="88">
    <mergeCell ref="B101:C101"/>
    <mergeCell ref="B102:C102"/>
    <mergeCell ref="B103:C103"/>
    <mergeCell ref="C106:L106"/>
    <mergeCell ref="A107:C107"/>
    <mergeCell ref="B115:C115"/>
    <mergeCell ref="B116:C116"/>
    <mergeCell ref="B117:C117"/>
    <mergeCell ref="B108:C108"/>
    <mergeCell ref="B109:C109"/>
    <mergeCell ref="B110:C110"/>
    <mergeCell ref="C113:L113"/>
    <mergeCell ref="A114:C114"/>
    <mergeCell ref="B86:C86"/>
    <mergeCell ref="B87:C87"/>
    <mergeCell ref="C90:L90"/>
    <mergeCell ref="A91:C91"/>
    <mergeCell ref="B92:C92"/>
    <mergeCell ref="B93:C93"/>
    <mergeCell ref="B94:C94"/>
    <mergeCell ref="B95:C95"/>
    <mergeCell ref="C99:L99"/>
    <mergeCell ref="A100:C100"/>
    <mergeCell ref="B97:D97"/>
    <mergeCell ref="B84:C84"/>
    <mergeCell ref="B85:C85"/>
    <mergeCell ref="C74:L74"/>
    <mergeCell ref="A75:C75"/>
    <mergeCell ref="B76:C76"/>
    <mergeCell ref="B77:C77"/>
    <mergeCell ref="B78:C78"/>
    <mergeCell ref="B71:C71"/>
    <mergeCell ref="C66:L66"/>
    <mergeCell ref="B79:C79"/>
    <mergeCell ref="C82:L82"/>
    <mergeCell ref="A83:C83"/>
    <mergeCell ref="B51:C51"/>
    <mergeCell ref="A67:C67"/>
    <mergeCell ref="B68:C68"/>
    <mergeCell ref="B69:C69"/>
    <mergeCell ref="B70:C70"/>
    <mergeCell ref="B44:C44"/>
    <mergeCell ref="B45:C45"/>
    <mergeCell ref="C48:L48"/>
    <mergeCell ref="A49:C49"/>
    <mergeCell ref="B50:C50"/>
    <mergeCell ref="B64:D64"/>
    <mergeCell ref="B60:C60"/>
    <mergeCell ref="B61:C61"/>
    <mergeCell ref="B52:C52"/>
    <mergeCell ref="B53:C53"/>
    <mergeCell ref="C56:L56"/>
    <mergeCell ref="A57:C57"/>
    <mergeCell ref="B58:C58"/>
    <mergeCell ref="B59:C59"/>
    <mergeCell ref="B43:C43"/>
    <mergeCell ref="B29:D29"/>
    <mergeCell ref="B30:D30"/>
    <mergeCell ref="C32:L32"/>
    <mergeCell ref="A33:C33"/>
    <mergeCell ref="B34:C34"/>
    <mergeCell ref="B35:C35"/>
    <mergeCell ref="B36:C36"/>
    <mergeCell ref="B37:C37"/>
    <mergeCell ref="C40:L40"/>
    <mergeCell ref="A41:C41"/>
    <mergeCell ref="B42:C42"/>
    <mergeCell ref="B6:D6"/>
    <mergeCell ref="B7:D7"/>
    <mergeCell ref="B1:D1"/>
    <mergeCell ref="B3:D3"/>
    <mergeCell ref="B4:D4"/>
    <mergeCell ref="B5:D5"/>
    <mergeCell ref="B27:C27"/>
    <mergeCell ref="C9:L9"/>
    <mergeCell ref="A10:C10"/>
    <mergeCell ref="A17:C17"/>
    <mergeCell ref="A24:C24"/>
    <mergeCell ref="C16:L16"/>
    <mergeCell ref="C23:L23"/>
    <mergeCell ref="B18:C18"/>
    <mergeCell ref="B19:C19"/>
    <mergeCell ref="B20:C20"/>
    <mergeCell ref="B25:C25"/>
    <mergeCell ref="B26:C26"/>
    <mergeCell ref="B11:C11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marian kires</cp:lastModifiedBy>
  <dcterms:created xsi:type="dcterms:W3CDTF">2014-02-12T18:50:45Z</dcterms:created>
  <dcterms:modified xsi:type="dcterms:W3CDTF">2014-02-14T08:29:27Z</dcterms:modified>
</cp:coreProperties>
</file>